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DB0F3223-99E5-409B-92D1-4C1B5821AD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<sst xmlns="http://schemas.openxmlformats.org/spreadsheetml/2006/main" count="59" uniqueCount="56">
  <si>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</si>
  <si>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</si>
  <si>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</si>
  <si>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</si>
  <si>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</si>
  <si>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</si>
  <si>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</si>
  <si>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</si>
  <si>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</si>
  <si>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</si>
  <si>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</si>
  <si>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</si>
  <si>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</si>
  <si>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</si>
  <si>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</si>
  <si>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</si>
  <si>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</si>
  <si>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</si>
  <si>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</si>
  <si>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</si>
  <si>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</si>
  <si>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</si>
  <si>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</si>
  <si>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</si>
  <si>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</si>
  <si>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</si>
  <si>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</si>
  <si>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</si>
  <si>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</si>
  <si>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</si>
  <si>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</si>
  <si>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</si>
  <si>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</si>
  <si>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</si>
  <si>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</si>
  <si>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</si>
  <si>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</si>
  <si>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</si>
  <si>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</si>
  <si>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</si>
  <si>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</si>
  <si>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</si>
  <si>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</si>
  <si>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</si>
  <si>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</si>
  <si>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</si>
  <si>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</si>
  <si>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</si>
  <si>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</si>
  <si>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</si>
  <si>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</si>
  <si>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Sonda gástrica tipo Salem 6CH</t>
  </si>
  <si>
    <t>Sonda gástrica tipo Salem 8CH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</si>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</sst>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horizontal="right" vertical="center"/>
    </xf>
    <xf numFmtId="4" fontId="8" fillId="63" borderId="8" xfId="2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170064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8" zoomScale="70" zoomScaleNormal="70" workbookViewId="0">
      <selection activeCell="N25" sqref="N25"/>
    </sheetView>
  </sheetViews>
  <sheetFormatPr defaultRowHeight="15" x14ac:dyDescent="0.25"/>
  <cols>
    <col min="1" max="1" width="17.28515625" customWidth="1"/>
    <col min="2" max="2" width="16.855468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9.5703125" customWidth="1"/>
    <col min="11" max="11" width="17.28515625" customWidth="1"/>
    <col min="12" max="12" width="14.140625" customWidth="1"/>
    <col min="13" max="13" width="15.28515625" bestFit="1" customWidth="1"/>
    <col min="14" max="14" width="11.7109375" customWidth="1"/>
    <col min="15" max="15" width="13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7" t="s">
        <v>18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9" t="s">
        <v>9</v>
      </c>
      <c r="B10" s="119"/>
      <c r="C10" s="119"/>
      <c r="D10" s="150" t="s">
        <v>53</v>
      </c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20" t="s">
        <v>10</v>
      </c>
      <c r="B11" s="120"/>
      <c r="C11" s="120"/>
      <c r="D11" s="51"/>
      <c r="E11" s="121" t="s">
        <v>50</v>
      </c>
      <c r="F11" s="121"/>
      <c r="G11" s="121"/>
      <c r="H11" s="121"/>
      <c r="I11" s="121"/>
      <c r="J11" s="121"/>
      <c r="K11" s="121"/>
      <c r="L11" s="121"/>
      <c r="M11" s="121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8" t="s">
        <v>32</v>
      </c>
      <c r="B12" s="109"/>
      <c r="C12" s="109"/>
      <c r="D12" s="109"/>
      <c r="E12" s="109"/>
      <c r="F12" s="109"/>
      <c r="G12" s="109"/>
      <c r="H12" s="109"/>
      <c r="I12" s="109"/>
      <c r="J12" s="110"/>
      <c r="K12" s="108" t="s">
        <v>11</v>
      </c>
      <c r="L12" s="109"/>
      <c r="M12" s="109"/>
      <c r="N12" s="109"/>
      <c r="O12" s="109"/>
      <c r="P12" s="109"/>
      <c r="Q12" s="109"/>
      <c r="R12" s="109"/>
      <c r="S12" s="110"/>
      <c r="W12" s="26"/>
      <c r="X12" s="26"/>
    </row>
    <row r="13" spans="1:26" s="28" customFormat="1" ht="39" customHeight="1" x14ac:dyDescent="0.2">
      <c r="A13" s="48" t="s">
        <v>33</v>
      </c>
      <c r="B13" s="111"/>
      <c r="C13" s="112"/>
      <c r="D13" s="112"/>
      <c r="E13" s="113"/>
      <c r="F13" s="27" t="s">
        <v>34</v>
      </c>
      <c r="G13" s="111"/>
      <c r="H13" s="112"/>
      <c r="I13" s="112"/>
      <c r="J13" s="114"/>
      <c r="K13" s="100" t="s">
        <v>12</v>
      </c>
      <c r="L13" s="102"/>
      <c r="M13" s="103"/>
      <c r="N13" s="103"/>
      <c r="O13" s="103"/>
      <c r="P13" s="103"/>
      <c r="Q13" s="103"/>
      <c r="R13" s="103"/>
      <c r="S13" s="104"/>
      <c r="W13" s="26"/>
    </row>
    <row r="14" spans="1:26" s="28" customFormat="1" ht="39" customHeight="1" x14ac:dyDescent="0.2">
      <c r="A14" s="45" t="s">
        <v>35</v>
      </c>
      <c r="B14" s="115"/>
      <c r="C14" s="116"/>
      <c r="D14" s="116"/>
      <c r="E14" s="117"/>
      <c r="F14" s="29" t="s">
        <v>36</v>
      </c>
      <c r="G14" s="115"/>
      <c r="H14" s="116"/>
      <c r="I14" s="116"/>
      <c r="J14" s="118"/>
      <c r="K14" s="101"/>
      <c r="L14" s="105"/>
      <c r="M14" s="106"/>
      <c r="N14" s="106"/>
      <c r="O14" s="106"/>
      <c r="P14" s="106"/>
      <c r="Q14" s="106"/>
      <c r="R14" s="106"/>
      <c r="S14" s="107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22"/>
      <c r="E15" s="123"/>
      <c r="F15" s="29" t="s">
        <v>37</v>
      </c>
      <c r="G15" s="115"/>
      <c r="H15" s="116"/>
      <c r="I15" s="116"/>
      <c r="J15" s="118"/>
      <c r="K15" s="30" t="s">
        <v>14</v>
      </c>
      <c r="L15" s="98"/>
      <c r="M15" s="98"/>
      <c r="N15" s="98"/>
      <c r="O15" s="98"/>
      <c r="P15" s="98"/>
      <c r="Q15" s="98"/>
      <c r="R15" s="98"/>
      <c r="S15" s="99"/>
      <c r="W15" s="26"/>
    </row>
    <row r="16" spans="1:26" s="28" customFormat="1" ht="39" customHeight="1" x14ac:dyDescent="0.2">
      <c r="A16" s="45" t="s">
        <v>38</v>
      </c>
      <c r="B16" s="115"/>
      <c r="C16" s="116"/>
      <c r="D16" s="116"/>
      <c r="E16" s="117"/>
      <c r="F16" s="32" t="s">
        <v>39</v>
      </c>
      <c r="G16" s="33" t="s">
        <v>40</v>
      </c>
      <c r="H16" s="46"/>
      <c r="I16" s="33" t="s">
        <v>16</v>
      </c>
      <c r="J16" s="46"/>
      <c r="K16" s="131" t="s">
        <v>41</v>
      </c>
      <c r="L16" s="127"/>
      <c r="M16" s="127"/>
      <c r="N16" s="127"/>
      <c r="O16" s="127"/>
      <c r="P16" s="127"/>
      <c r="Q16" s="127"/>
      <c r="R16" s="127"/>
      <c r="S16" s="128"/>
      <c r="W16" s="26"/>
    </row>
    <row r="17" spans="1:26" s="34" customFormat="1" ht="39" customHeight="1" thickBot="1" x14ac:dyDescent="0.3">
      <c r="A17" s="49" t="s">
        <v>17</v>
      </c>
      <c r="B17" s="133"/>
      <c r="C17" s="134"/>
      <c r="D17" s="134"/>
      <c r="E17" s="135"/>
      <c r="F17" s="50" t="s">
        <v>42</v>
      </c>
      <c r="G17" s="136"/>
      <c r="H17" s="137"/>
      <c r="I17" s="137"/>
      <c r="J17" s="138"/>
      <c r="K17" s="132"/>
      <c r="L17" s="129"/>
      <c r="M17" s="129"/>
      <c r="N17" s="129"/>
      <c r="O17" s="129"/>
      <c r="P17" s="129"/>
      <c r="Q17" s="129"/>
      <c r="R17" s="129"/>
      <c r="S17" s="130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2" t="s">
        <v>24</v>
      </c>
      <c r="Q20" s="143"/>
      <c r="R20" s="144" t="s">
        <v>25</v>
      </c>
      <c r="S20" s="145"/>
      <c r="W20" s="26"/>
    </row>
    <row r="21" spans="1:26" s="15" customFormat="1" ht="123" customHeight="1" thickBot="1" x14ac:dyDescent="0.25">
      <c r="A21" s="56" t="s">
        <v>0</v>
      </c>
      <c r="B21" s="57" t="s">
        <v>44</v>
      </c>
      <c r="C21" s="139" t="s">
        <v>8</v>
      </c>
      <c r="D21" s="139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54</v>
      </c>
      <c r="Q21" s="88" t="s">
        <v>5</v>
      </c>
      <c r="R21" s="85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46">
        <v>10</v>
      </c>
      <c r="B22" s="67">
        <v>2022764</v>
      </c>
      <c r="C22" s="140" t="s">
        <v>51</v>
      </c>
      <c r="D22" s="141" t="s">
        <v>51</v>
      </c>
      <c r="E22" s="68"/>
      <c r="F22" s="68"/>
      <c r="G22" s="69"/>
      <c r="H22" s="91">
        <v>10</v>
      </c>
      <c r="I22" s="151" t="s">
        <v>55</v>
      </c>
      <c r="J22" s="93">
        <v>5.5</v>
      </c>
      <c r="K22" s="95">
        <f t="shared" ref="K22:K23" si="0">H22*J22</f>
        <v>55</v>
      </c>
      <c r="L22" s="70" t="e">
        <f t="shared" ref="L22:L23" si="1">M22/G22</f>
        <v>#DIV/0!</v>
      </c>
      <c r="M22" s="71"/>
      <c r="N22" s="72"/>
      <c r="O22" s="81"/>
      <c r="P22" s="83">
        <f t="shared" ref="P22:P23" si="2">M22*(1-O22)</f>
        <v>0</v>
      </c>
      <c r="Q22" s="89">
        <f t="shared" ref="Q22:Q23" si="3">IF(ISERROR(P22/G22),0,(P22/G22)*H22)</f>
        <v>0</v>
      </c>
      <c r="R22" s="86" t="e">
        <f t="shared" ref="R22:R23" si="4">ROUNDUP((H22/G22),0)</f>
        <v>#DIV/0!</v>
      </c>
      <c r="S22" s="73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25">
      <c r="A23" s="147"/>
      <c r="B23" s="74">
        <v>2022765</v>
      </c>
      <c r="C23" s="148" t="s">
        <v>52</v>
      </c>
      <c r="D23" s="149" t="s">
        <v>52</v>
      </c>
      <c r="E23" s="75"/>
      <c r="F23" s="75"/>
      <c r="G23" s="76"/>
      <c r="H23" s="92">
        <v>20</v>
      </c>
      <c r="I23" s="152" t="s">
        <v>55</v>
      </c>
      <c r="J23" s="94">
        <v>5.5</v>
      </c>
      <c r="K23" s="96">
        <f t="shared" si="0"/>
        <v>110</v>
      </c>
      <c r="L23" s="77" t="e">
        <f t="shared" si="1"/>
        <v>#DIV/0!</v>
      </c>
      <c r="M23" s="78"/>
      <c r="N23" s="79"/>
      <c r="O23" s="82"/>
      <c r="P23" s="84">
        <f t="shared" si="2"/>
        <v>0</v>
      </c>
      <c r="Q23" s="90">
        <f t="shared" si="3"/>
        <v>0</v>
      </c>
      <c r="R23" s="87" t="e">
        <f t="shared" si="4"/>
        <v>#DIV/0!</v>
      </c>
      <c r="S23" s="8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26"/>
      <c r="B25" s="126"/>
      <c r="C25" s="126"/>
      <c r="D25" s="126"/>
      <c r="E25" s="126"/>
      <c r="F25" s="126"/>
      <c r="G25" s="126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26"/>
      <c r="B26" s="126"/>
      <c r="C26" s="126"/>
      <c r="D26" s="126"/>
      <c r="E26" s="126"/>
      <c r="F26" s="126"/>
      <c r="G26" s="126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126"/>
      <c r="B27" s="126"/>
      <c r="C27" s="126"/>
      <c r="D27" s="126"/>
      <c r="E27" s="126"/>
      <c r="F27" s="126"/>
      <c r="G27" s="126"/>
      <c r="H27" s="22"/>
      <c r="I27" s="1"/>
      <c r="J27" s="5" t="s">
        <v>45</v>
      </c>
      <c r="K27" s="6">
        <f>SUM(K22:K26)</f>
        <v>165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39"/>
      <c r="B29" s="39"/>
      <c r="C29" s="39"/>
      <c r="D29" s="39"/>
      <c r="E29" s="39"/>
      <c r="G29" s="40" t="s">
        <v>49</v>
      </c>
      <c r="J29" s="39"/>
      <c r="K29" s="6">
        <f>K27*2</f>
        <v>330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8" t="s">
        <v>22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23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27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24" t="s">
        <v>46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4" t="s">
        <v>29</v>
      </c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9:Q20 D19:E20 D13:E18 Q13:Q18" name="Rango1_1"/>
  </protectedRanges>
  <mergeCells count="30"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2025-11-19T12:08:22Z</dcterms:modified>
</cp:coreProperties>
</file>